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D82" i="2" l="1"/>
  <c r="F18" i="2" l="1"/>
  <c r="E18" i="2"/>
  <c r="D18" i="2"/>
  <c r="D5" i="2" l="1"/>
  <c r="E5" i="2"/>
  <c r="F5" i="2"/>
  <c r="D11" i="2" l="1"/>
  <c r="E11" i="2" l="1"/>
  <c r="E82" i="2" s="1"/>
  <c r="F11" i="2"/>
  <c r="F82" i="2" s="1"/>
</calcChain>
</file>

<file path=xl/sharedStrings.xml><?xml version="1.0" encoding="utf-8"?>
<sst xmlns="http://schemas.openxmlformats.org/spreadsheetml/2006/main" count="152" uniqueCount="142">
  <si>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</si>
  <si>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</si>
  <si>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</si>
  <si>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</si>
  <si>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</si>
  <si>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</si>
  <si>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</si>
  <si>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</si>
  <si>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</si>
  <si>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</si>
  <si>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</si>
  <si>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</si>
  <si>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</si>
  <si>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</si>
  <si>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</si>
  <si>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</si>
  <si>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</si>
  <si>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</si>
  <si>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</si>
  <si>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</si>
  <si>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</si>
  <si>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</si>
  <si>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</si>
  <si>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</si>
  <si>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</si>
  <si>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</si>
  <si>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</si>
  <si>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</si>
  <si>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</si>
  <si>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</si>
  <si>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</si>
  <si>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</si>
  <si>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</si>
  <si>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</si>
  <si>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</si>
  <si>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</si>
  <si>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</si>
  <si>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</si>
  <si>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</si>
  <si>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</si>
  <si>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</si>
  <si>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</si>
  <si>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</si>
  <si>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</si>
  <si>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</si>
  <si>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</si>
  <si>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</si>
  <si>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</si>
  <si>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</si>
  <si>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</si>
  <si>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</si>
  <si>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</si>
  <si>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</si>
  <si>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</si>
  <si>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</si>
  <si>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</si>
  <si>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</si>
  <si>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</si>
  <si>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</si>
  <si>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</si>
  <si>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</si>
  <si>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</si>
  <si>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</si>
  <si>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</si>
  <si>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</si>
  <si>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</si>
  <si>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</si>
  <si>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</si>
  <si>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</si>
  <si>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</si>
  <si>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</si>
  <si>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</si>
  <si>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</si>
  <si>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</si>
  <si>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</si>
  <si>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</si>
  <si>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</si>
  <si>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</si>
  <si>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</si>
  <si>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</si>
  <si>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</si>
  <si>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</si>
  <si>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</si>
  <si>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</si>
  <si>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</si>
  <si>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</si>
  <si>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</si>
  <si>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</si>
  <si>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</si>
  <si>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</si>
  <si>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</si>
  <si>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</si>
  <si>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</si>
  <si>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</si>
  <si>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</si>
  <si>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</si>
  <si>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</si>
  <si>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</si>
  <si>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</si>
  <si>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</si>
  <si>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</si>
  <si>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</si>
  <si>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</si>
  <si>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</si>
  <si>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</si>
  <si>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</si>
  <si>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</si>
  <si>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</si>
  <si>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</si>
  <si>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</si>
  <si>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</si>
  <si>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</si>
  <si>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</si>
  <si>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</si>
  <si>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</si>
  <si>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</si>
  <si>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</si>
  <si>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</si>
  <si>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</si>
  <si>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</si>
  <si>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</si>
  <si>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</si>
  <si>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</si>
  <si>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</si>
  <si>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</si>
  <si>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</si>
  <si>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</si>
  <si>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</si>
  <si>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</si>
  <si>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</si>
  <si>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</si>
  <si>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</si>
  <si>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</si>
  <si>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</si>
  <si>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</si>
  <si>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</si>
  <si>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</si>
  <si>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</si>
  <si>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</si>
  <si>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(1) Información número accionistas: últimos datos disponibles. Datos actualizados a 31 de marzo del 2019</t>
  </si>
  <si>
    <t>ANDBANK ESPAÑA</t>
  </si>
  <si>
    <t>ORFEO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</si>
</sst>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6">
    <xf numFmtId="0" fontId="0" fillId="0" borderId="0" xfId="0"/>
    <xf numFmtId="0" fontId="24" fillId="0" borderId="0" xfId="0" applyFont="1" applyBorder="1"/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4" borderId="17" xfId="0" applyNumberFormat="1" applyFont="1" applyFill="1" applyBorder="1" applyAlignment="1">
      <alignment horizontal="center" vertical="center"/>
    </xf>
    <xf numFmtId="3" fontId="32" fillId="34" borderId="1" xfId="0" applyNumberFormat="1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166" fontId="41" fillId="0" borderId="0" xfId="52" applyNumberFormat="1" applyFont="1" applyFill="1" applyBorder="1"/>
    <xf numFmtId="0" fontId="25" fillId="33" borderId="42" xfId="0" applyFont="1" applyFill="1" applyBorder="1" applyAlignment="1">
      <alignment horizontal="center"/>
    </xf>
    <xf numFmtId="0" fontId="25" fillId="33" borderId="43" xfId="0" applyFont="1" applyFill="1" applyBorder="1" applyAlignment="1">
      <alignment horizontal="center"/>
    </xf>
    <xf numFmtId="3" fontId="25" fillId="33" borderId="43" xfId="0" applyNumberFormat="1" applyFont="1" applyFill="1" applyBorder="1" applyAlignment="1">
      <alignment horizontal="center"/>
    </xf>
    <xf numFmtId="3" fontId="25" fillId="33" borderId="44" xfId="0" applyNumberFormat="1" applyFont="1" applyFill="1" applyBorder="1" applyAlignment="1">
      <alignment horizontal="center"/>
    </xf>
    <xf numFmtId="2" fontId="41" fillId="0" borderId="0" xfId="52" applyNumberFormat="1" applyFont="1" applyFill="1" applyBorder="1"/>
    <xf numFmtId="166" fontId="24" fillId="0" borderId="0" xfId="52" applyNumberFormat="1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4" borderId="15" xfId="0" applyFont="1" applyFill="1" applyBorder="1" applyAlignment="1">
      <alignment horizontal="center" vertical="center"/>
    </xf>
    <xf numFmtId="0" fontId="23" fillId="34" borderId="16" xfId="0" applyFont="1" applyFill="1" applyBorder="1" applyAlignment="1">
      <alignment horizontal="center" vertical="center"/>
    </xf>
    <xf numFmtId="0" fontId="38" fillId="0" borderId="47" xfId="0" applyFont="1" applyFill="1" applyBorder="1" applyAlignment="1">
      <alignment horizontal="right" vertical="center" indent="1"/>
    </xf>
    <xf numFmtId="0" fontId="27" fillId="0" borderId="45" xfId="0" applyFont="1" applyFill="1" applyBorder="1" applyAlignment="1">
      <alignment horizontal="left" vertical="center" indent="1"/>
    </xf>
    <xf numFmtId="0" fontId="28" fillId="0" borderId="46" xfId="0" applyFont="1" applyFill="1" applyBorder="1" applyAlignment="1">
      <alignment horizontal="left" vertical="center" indent="1"/>
    </xf>
    <xf numFmtId="3" fontId="29" fillId="0" borderId="48" xfId="0" applyNumberFormat="1" applyFont="1" applyFill="1" applyBorder="1" applyAlignment="1">
      <alignment horizontal="right" vertical="center" indent="1"/>
    </xf>
    <xf numFmtId="0" fontId="29" fillId="0" borderId="48" xfId="0" applyFont="1" applyFill="1" applyBorder="1" applyAlignment="1">
      <alignment horizontal="right" vertical="center" indent="1"/>
    </xf>
    <xf numFmtId="3" fontId="29" fillId="0" borderId="49" xfId="0" applyNumberFormat="1" applyFont="1" applyFill="1" applyBorder="1" applyAlignment="1">
      <alignment horizontal="right" vertical="center" indent="1"/>
    </xf>
    <xf numFmtId="0" fontId="38" fillId="0" borderId="29" xfId="0" applyFont="1" applyFill="1" applyBorder="1" applyAlignment="1">
      <alignment horizontal="right" vertical="center" indent="1"/>
    </xf>
    <xf numFmtId="0" fontId="27" fillId="0" borderId="30" xfId="0" applyFont="1" applyFill="1" applyBorder="1" applyAlignment="1">
      <alignment horizontal="left" vertical="center" indent="1"/>
    </xf>
    <xf numFmtId="0" fontId="28" fillId="0" borderId="30" xfId="0" applyFont="1" applyFill="1" applyBorder="1" applyAlignment="1">
      <alignment horizontal="left" vertical="center" indent="1"/>
    </xf>
    <xf numFmtId="3" fontId="29" fillId="0" borderId="30" xfId="0" applyNumberFormat="1" applyFont="1" applyFill="1" applyBorder="1" applyAlignment="1">
      <alignment horizontal="right" vertical="center" indent="1"/>
    </xf>
    <xf numFmtId="0" fontId="29" fillId="0" borderId="30" xfId="0" applyFont="1" applyFill="1" applyBorder="1" applyAlignment="1">
      <alignment horizontal="right" vertical="center" indent="1"/>
    </xf>
    <xf numFmtId="3" fontId="29" fillId="0" borderId="31" xfId="0" applyNumberFormat="1" applyFont="1" applyFill="1" applyBorder="1" applyAlignment="1">
      <alignment horizontal="right" vertical="center" indent="1"/>
    </xf>
    <xf numFmtId="0" fontId="38" fillId="0" borderId="26" xfId="0" applyFont="1" applyFill="1" applyBorder="1" applyAlignment="1">
      <alignment horizontal="right" vertical="center" indent="1"/>
    </xf>
    <xf numFmtId="0" fontId="27" fillId="0" borderId="40" xfId="0" applyFont="1" applyFill="1" applyBorder="1" applyAlignment="1">
      <alignment horizontal="left" vertical="center" indent="1"/>
    </xf>
    <xf numFmtId="0" fontId="28" fillId="0" borderId="41" xfId="0" applyFont="1" applyFill="1" applyBorder="1" applyAlignment="1">
      <alignment horizontal="left" vertical="center" indent="1"/>
    </xf>
    <xf numFmtId="3" fontId="30" fillId="0" borderId="27" xfId="0" applyNumberFormat="1" applyFont="1" applyFill="1" applyBorder="1" applyAlignment="1">
      <alignment horizontal="righ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0" fontId="38" fillId="0" borderId="12" xfId="0" applyFont="1" applyFill="1" applyBorder="1" applyAlignment="1">
      <alignment horizontal="right" vertical="center" indent="1"/>
    </xf>
    <xf numFmtId="0" fontId="27" fillId="0" borderId="13" xfId="0" applyFont="1" applyFill="1" applyBorder="1" applyAlignment="1">
      <alignment horizontal="left" vertical="center" indent="1"/>
    </xf>
    <xf numFmtId="0" fontId="28" fillId="0" borderId="13" xfId="0" quotePrefix="1" applyFont="1" applyFill="1" applyBorder="1" applyAlignment="1">
      <alignment horizontal="left" vertical="center" indent="1"/>
    </xf>
    <xf numFmtId="3" fontId="29" fillId="0" borderId="13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right" vertical="center" indent="1"/>
    </xf>
    <xf numFmtId="3" fontId="29" fillId="0" borderId="14" xfId="0" applyNumberFormat="1" applyFont="1" applyFill="1" applyBorder="1" applyAlignment="1">
      <alignment horizontal="right" vertical="center" indent="1"/>
    </xf>
    <xf numFmtId="0" fontId="28" fillId="0" borderId="30" xfId="0" quotePrefix="1" applyFont="1" applyFill="1" applyBorder="1" applyAlignment="1">
      <alignment horizontal="left" vertical="center" indent="1"/>
    </xf>
    <xf numFmtId="0" fontId="38" fillId="0" borderId="23" xfId="0" applyFont="1" applyFill="1" applyBorder="1" applyAlignment="1">
      <alignment horizontal="right" vertical="center" indent="1"/>
    </xf>
    <xf numFmtId="0" fontId="27" fillId="0" borderId="24" xfId="0" applyFont="1" applyFill="1" applyBorder="1" applyAlignment="1">
      <alignment horizontal="left" vertical="center" indent="1"/>
    </xf>
    <xf numFmtId="0" fontId="28" fillId="0" borderId="24" xfId="0" applyFont="1" applyFill="1" applyBorder="1" applyAlignment="1">
      <alignment horizontal="left" vertical="center" indent="1"/>
    </xf>
    <xf numFmtId="3" fontId="29" fillId="0" borderId="24" xfId="0" applyNumberFormat="1" applyFont="1" applyFill="1" applyBorder="1" applyAlignment="1">
      <alignment horizontal="right" vertical="center" indent="1"/>
    </xf>
    <xf numFmtId="0" fontId="29" fillId="0" borderId="24" xfId="0" applyFont="1" applyFill="1" applyBorder="1" applyAlignment="1">
      <alignment horizontal="righ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38" fillId="0" borderId="32" xfId="0" applyFont="1" applyFill="1" applyBorder="1" applyAlignment="1">
      <alignment horizontal="right" vertical="center" indent="1"/>
    </xf>
    <xf numFmtId="0" fontId="27" fillId="0" borderId="33" xfId="0" applyFont="1" applyFill="1" applyBorder="1" applyAlignment="1">
      <alignment horizontal="left" vertical="center" indent="1"/>
    </xf>
    <xf numFmtId="0" fontId="28" fillId="0" borderId="33" xfId="0" applyFont="1" applyFill="1" applyBorder="1" applyAlignment="1">
      <alignment horizontal="left" vertical="center" indent="1"/>
    </xf>
    <xf numFmtId="3" fontId="29" fillId="0" borderId="33" xfId="0" applyNumberFormat="1" applyFont="1" applyFill="1" applyBorder="1" applyAlignment="1">
      <alignment horizontal="right" vertical="center" indent="1"/>
    </xf>
    <xf numFmtId="0" fontId="29" fillId="0" borderId="33" xfId="0" applyFont="1" applyFill="1" applyBorder="1" applyAlignment="1">
      <alignment horizontal="righ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38" fillId="0" borderId="18" xfId="0" applyFont="1" applyFill="1" applyBorder="1" applyAlignment="1">
      <alignment horizontal="right" vertical="center" indent="1"/>
    </xf>
    <xf numFmtId="0" fontId="27" fillId="0" borderId="19" xfId="0" applyFont="1" applyFill="1" applyBorder="1" applyAlignment="1">
      <alignment horizontal="left" vertical="center" indent="1"/>
    </xf>
    <xf numFmtId="0" fontId="28" fillId="0" borderId="19" xfId="0" applyFont="1" applyFill="1" applyBorder="1" applyAlignment="1">
      <alignment horizontal="left" vertical="center" indent="1"/>
    </xf>
    <xf numFmtId="3" fontId="29" fillId="0" borderId="19" xfId="0" applyNumberFormat="1" applyFont="1" applyFill="1" applyBorder="1" applyAlignment="1">
      <alignment horizontal="right" vertical="center" indent="1"/>
    </xf>
    <xf numFmtId="0" fontId="29" fillId="0" borderId="19" xfId="0" applyFont="1" applyFill="1" applyBorder="1" applyAlignment="1">
      <alignment horizontal="right" vertical="center" indent="1"/>
    </xf>
    <xf numFmtId="3" fontId="29" fillId="0" borderId="20" xfId="0" applyNumberFormat="1" applyFont="1" applyFill="1" applyBorder="1" applyAlignment="1">
      <alignment horizontal="right" vertical="center" indent="1"/>
    </xf>
    <xf numFmtId="0" fontId="27" fillId="0" borderId="41" xfId="0" applyFont="1" applyFill="1" applyBorder="1" applyAlignment="1">
      <alignment horizontal="left" vertical="center" indent="1"/>
    </xf>
    <xf numFmtId="0" fontId="30" fillId="0" borderId="27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7" fillId="0" borderId="20" xfId="0" applyFont="1" applyFill="1" applyBorder="1" applyAlignment="1">
      <alignment horizontal="left" vertical="center" indent="1"/>
    </xf>
    <xf numFmtId="0" fontId="28" fillId="0" borderId="18" xfId="0" applyFont="1" applyFill="1" applyBorder="1" applyAlignment="1">
      <alignment horizontal="left" vertical="center" indent="1"/>
    </xf>
    <xf numFmtId="3" fontId="29" fillId="0" borderId="36" xfId="0" applyNumberFormat="1" applyFont="1" applyFill="1" applyBorder="1" applyAlignment="1">
      <alignment horizontal="right" vertical="center" indent="1"/>
    </xf>
    <xf numFmtId="0" fontId="29" fillId="0" borderId="36" xfId="0" applyFont="1" applyFill="1" applyBorder="1" applyAlignment="1">
      <alignment horizontal="righ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7" fillId="0" borderId="50" xfId="0" applyFont="1" applyFill="1" applyBorder="1" applyAlignment="1">
      <alignment horizontal="left" vertical="center" indent="1"/>
    </xf>
    <xf numFmtId="0" fontId="28" fillId="0" borderId="50" xfId="0" applyFont="1" applyFill="1" applyBorder="1" applyAlignment="1">
      <alignment horizontal="left" vertical="center" indent="1"/>
    </xf>
    <xf numFmtId="3" fontId="29" fillId="0" borderId="39" xfId="0" applyNumberFormat="1" applyFont="1" applyFill="1" applyBorder="1" applyAlignment="1">
      <alignment horizontal="right" vertical="center" indent="1"/>
    </xf>
    <xf numFmtId="0" fontId="29" fillId="0" borderId="39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8" fillId="0" borderId="35" xfId="0" applyFont="1" applyFill="1" applyBorder="1" applyAlignment="1">
      <alignment horizontal="left" vertical="center" indent="1"/>
    </xf>
    <xf numFmtId="3" fontId="29" fillId="0" borderId="21" xfId="0" applyNumberFormat="1" applyFont="1" applyFill="1" applyBorder="1" applyAlignment="1">
      <alignment horizontal="right" vertical="center" indent="1"/>
    </xf>
    <xf numFmtId="0" fontId="29" fillId="0" borderId="21" xfId="0" applyFont="1" applyFill="1" applyBorder="1" applyAlignment="1">
      <alignment horizontal="righ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99FF"/>
      <color rgb="FF003380"/>
      <color rgb="FFFFFF99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showGridLines="0" tabSelected="1" zoomScaleNormal="100" workbookViewId="0">
      <pane ySplit="2" topLeftCell="A5" activePane="bottomLeft" state="frozen"/>
      <selection pane="bottomLeft" sqref="A1:E1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16384" width="11.42578125" style="1"/>
  </cols>
  <sheetData>
    <row r="1" spans="1:13" ht="18" customHeight="1" thickBot="1" x14ac:dyDescent="0.3">
      <c r="A1" s="24" t="s">
        <v>14</v>
      </c>
      <c r="B1" s="25"/>
      <c r="C1" s="25"/>
      <c r="D1" s="25"/>
      <c r="E1" s="25"/>
      <c r="F1" s="12">
        <v>43646</v>
      </c>
    </row>
    <row r="2" spans="1:13" s="2" customFormat="1" ht="17.45" customHeight="1" x14ac:dyDescent="0.25">
      <c r="A2" s="16" t="s">
        <v>53</v>
      </c>
      <c r="B2" s="16" t="s">
        <v>10</v>
      </c>
      <c r="C2" s="17" t="s">
        <v>11</v>
      </c>
      <c r="D2" s="18" t="s">
        <v>112</v>
      </c>
      <c r="E2" s="17" t="s">
        <v>113</v>
      </c>
      <c r="F2" s="19" t="s">
        <v>128</v>
      </c>
    </row>
    <row r="3" spans="1:13" s="3" customFormat="1" ht="12.2" customHeight="1" x14ac:dyDescent="0.25">
      <c r="A3" s="26">
        <v>1</v>
      </c>
      <c r="B3" s="27" t="s">
        <v>114</v>
      </c>
      <c r="C3" s="28" t="s">
        <v>51</v>
      </c>
      <c r="D3" s="29">
        <v>5241665.66</v>
      </c>
      <c r="E3" s="30">
        <v>460</v>
      </c>
      <c r="F3" s="31">
        <v>114077</v>
      </c>
      <c r="G3" s="15"/>
      <c r="K3" s="21"/>
      <c r="M3" s="21"/>
    </row>
    <row r="4" spans="1:13" s="3" customFormat="1" ht="12.2" customHeight="1" thickBot="1" x14ac:dyDescent="0.3">
      <c r="A4" s="32">
        <v>2</v>
      </c>
      <c r="B4" s="33" t="s">
        <v>0</v>
      </c>
      <c r="C4" s="34" t="s">
        <v>89</v>
      </c>
      <c r="D4" s="35">
        <v>2998855</v>
      </c>
      <c r="E4" s="36">
        <v>306</v>
      </c>
      <c r="F4" s="37">
        <v>39919</v>
      </c>
      <c r="G4" s="15"/>
      <c r="K4" s="21"/>
      <c r="M4" s="21"/>
    </row>
    <row r="5" spans="1:13" s="3" customFormat="1" ht="12.2" customHeight="1" x14ac:dyDescent="0.25">
      <c r="A5" s="38">
        <v>3</v>
      </c>
      <c r="B5" s="39" t="s">
        <v>15</v>
      </c>
      <c r="C5" s="40"/>
      <c r="D5" s="41">
        <f>+SUM(D6:D7)</f>
        <v>2635277.5745699997</v>
      </c>
      <c r="E5" s="41">
        <f>+SUM(E6:E7)</f>
        <v>92</v>
      </c>
      <c r="F5" s="42">
        <f>+SUM(F6:F7)</f>
        <v>21664</v>
      </c>
      <c r="G5" s="15"/>
      <c r="K5" s="21"/>
      <c r="M5" s="21"/>
    </row>
    <row r="6" spans="1:13" s="4" customFormat="1" ht="12.2" customHeight="1" x14ac:dyDescent="0.25">
      <c r="A6" s="43"/>
      <c r="B6" s="44"/>
      <c r="C6" s="45" t="s">
        <v>90</v>
      </c>
      <c r="D6" s="46">
        <v>2575681.4312299998</v>
      </c>
      <c r="E6" s="47">
        <v>85</v>
      </c>
      <c r="F6" s="48">
        <v>20059</v>
      </c>
      <c r="G6" s="15"/>
      <c r="K6" s="21"/>
      <c r="L6" s="3"/>
      <c r="M6" s="21"/>
    </row>
    <row r="7" spans="1:13" s="3" customFormat="1" ht="12.2" customHeight="1" thickBot="1" x14ac:dyDescent="0.3">
      <c r="A7" s="32"/>
      <c r="B7" s="33"/>
      <c r="C7" s="49" t="s">
        <v>43</v>
      </c>
      <c r="D7" s="35">
        <v>59596.143340000002</v>
      </c>
      <c r="E7" s="36">
        <v>7</v>
      </c>
      <c r="F7" s="37">
        <v>1605</v>
      </c>
      <c r="G7" s="15"/>
      <c r="K7" s="21"/>
      <c r="M7" s="21"/>
    </row>
    <row r="8" spans="1:13" s="3" customFormat="1" ht="12.2" customHeight="1" thickBot="1" x14ac:dyDescent="0.3">
      <c r="A8" s="50">
        <v>4</v>
      </c>
      <c r="B8" s="51" t="s">
        <v>1</v>
      </c>
      <c r="C8" s="52" t="s">
        <v>48</v>
      </c>
      <c r="D8" s="53">
        <v>2572211</v>
      </c>
      <c r="E8" s="54">
        <v>364</v>
      </c>
      <c r="F8" s="55">
        <v>44113</v>
      </c>
      <c r="G8" s="15"/>
      <c r="K8" s="21"/>
      <c r="M8" s="21"/>
    </row>
    <row r="9" spans="1:13" s="3" customFormat="1" ht="12.2" customHeight="1" x14ac:dyDescent="0.25">
      <c r="A9" s="56">
        <v>5</v>
      </c>
      <c r="B9" s="57" t="s">
        <v>12</v>
      </c>
      <c r="C9" s="58" t="s">
        <v>39</v>
      </c>
      <c r="D9" s="59">
        <v>1578860</v>
      </c>
      <c r="E9" s="60">
        <v>178</v>
      </c>
      <c r="F9" s="61">
        <v>24222</v>
      </c>
      <c r="G9" s="15"/>
      <c r="K9" s="21"/>
      <c r="M9" s="21"/>
    </row>
    <row r="10" spans="1:13" s="3" customFormat="1" ht="12.2" customHeight="1" thickBot="1" x14ac:dyDescent="0.3">
      <c r="A10" s="62">
        <v>6</v>
      </c>
      <c r="B10" s="63" t="s">
        <v>5</v>
      </c>
      <c r="C10" s="64" t="s">
        <v>54</v>
      </c>
      <c r="D10" s="65">
        <v>1630878.5558864002</v>
      </c>
      <c r="E10" s="66">
        <v>154</v>
      </c>
      <c r="F10" s="67">
        <v>25027</v>
      </c>
      <c r="G10" s="15"/>
      <c r="K10" s="21"/>
      <c r="M10" s="21"/>
    </row>
    <row r="11" spans="1:13" s="3" customFormat="1" ht="12.2" customHeight="1" x14ac:dyDescent="0.25">
      <c r="A11" s="38">
        <v>7</v>
      </c>
      <c r="B11" s="39" t="s">
        <v>2</v>
      </c>
      <c r="C11" s="68"/>
      <c r="D11" s="41">
        <f>SUM(D12:D13)</f>
        <v>1570452</v>
      </c>
      <c r="E11" s="69">
        <f>SUM(E12:E13)</f>
        <v>167</v>
      </c>
      <c r="F11" s="42">
        <f>SUM(F12:F13)</f>
        <v>20394</v>
      </c>
      <c r="G11" s="15"/>
      <c r="K11" s="21"/>
      <c r="M11" s="21"/>
    </row>
    <row r="12" spans="1:13" s="3" customFormat="1" ht="12.75" customHeight="1" x14ac:dyDescent="0.25">
      <c r="A12" s="43"/>
      <c r="B12" s="44"/>
      <c r="C12" s="70" t="s">
        <v>37</v>
      </c>
      <c r="D12" s="46">
        <v>1556974</v>
      </c>
      <c r="E12" s="47">
        <v>166</v>
      </c>
      <c r="F12" s="48">
        <v>19441</v>
      </c>
      <c r="G12" s="15"/>
      <c r="K12" s="21"/>
      <c r="M12" s="21"/>
    </row>
    <row r="13" spans="1:13" s="3" customFormat="1" ht="12.2" customHeight="1" thickBot="1" x14ac:dyDescent="0.3">
      <c r="A13" s="32"/>
      <c r="B13" s="33"/>
      <c r="C13" s="49" t="s">
        <v>107</v>
      </c>
      <c r="D13" s="35">
        <v>13478</v>
      </c>
      <c r="E13" s="36">
        <v>1</v>
      </c>
      <c r="F13" s="37">
        <v>953</v>
      </c>
      <c r="G13" s="15"/>
      <c r="K13" s="21"/>
      <c r="M13" s="21"/>
    </row>
    <row r="14" spans="1:13" s="3" customFormat="1" ht="12.2" customHeight="1" x14ac:dyDescent="0.25">
      <c r="A14" s="62">
        <v>8</v>
      </c>
      <c r="B14" s="63" t="s">
        <v>80</v>
      </c>
      <c r="C14" s="64" t="s">
        <v>88</v>
      </c>
      <c r="D14" s="65">
        <v>1287894</v>
      </c>
      <c r="E14" s="66">
        <v>153</v>
      </c>
      <c r="F14" s="67">
        <v>16707</v>
      </c>
      <c r="G14" s="15"/>
      <c r="K14" s="21"/>
      <c r="M14" s="21"/>
    </row>
    <row r="15" spans="1:13" s="3" customFormat="1" ht="12.2" customHeight="1" x14ac:dyDescent="0.25">
      <c r="A15" s="62">
        <v>9</v>
      </c>
      <c r="B15" s="63" t="s">
        <v>85</v>
      </c>
      <c r="C15" s="64" t="s">
        <v>105</v>
      </c>
      <c r="D15" s="65">
        <v>982079.94585316814</v>
      </c>
      <c r="E15" s="66">
        <v>6</v>
      </c>
      <c r="F15" s="67">
        <v>672</v>
      </c>
      <c r="G15" s="20"/>
      <c r="K15" s="21"/>
      <c r="M15" s="21"/>
    </row>
    <row r="16" spans="1:13" s="3" customFormat="1" ht="12.2" customHeight="1" x14ac:dyDescent="0.25">
      <c r="A16" s="62">
        <v>10</v>
      </c>
      <c r="B16" s="63" t="s">
        <v>6</v>
      </c>
      <c r="C16" s="64" t="s">
        <v>28</v>
      </c>
      <c r="D16" s="65">
        <v>839336</v>
      </c>
      <c r="E16" s="66">
        <v>76</v>
      </c>
      <c r="F16" s="67">
        <v>8955</v>
      </c>
      <c r="G16" s="20"/>
      <c r="K16" s="21"/>
      <c r="M16" s="21"/>
    </row>
    <row r="17" spans="1:13" s="3" customFormat="1" ht="12.2" customHeight="1" thickBot="1" x14ac:dyDescent="0.3">
      <c r="A17" s="62">
        <v>11</v>
      </c>
      <c r="B17" s="63" t="s">
        <v>4</v>
      </c>
      <c r="C17" s="64" t="s">
        <v>46</v>
      </c>
      <c r="D17" s="65">
        <v>702578</v>
      </c>
      <c r="E17" s="66">
        <v>9</v>
      </c>
      <c r="F17" s="67">
        <v>890</v>
      </c>
      <c r="G17" s="20"/>
      <c r="K17" s="21"/>
      <c r="M17" s="21"/>
    </row>
    <row r="18" spans="1:13" s="3" customFormat="1" ht="12.2" customHeight="1" x14ac:dyDescent="0.25">
      <c r="A18" s="38">
        <v>12</v>
      </c>
      <c r="B18" s="39" t="s">
        <v>140</v>
      </c>
      <c r="C18" s="68"/>
      <c r="D18" s="41">
        <f>D19+D20</f>
        <v>575501.39230508998</v>
      </c>
      <c r="E18" s="69">
        <f t="shared" ref="E18:F18" si="0">E19+E20</f>
        <v>65</v>
      </c>
      <c r="F18" s="42">
        <f t="shared" si="0"/>
        <v>10260</v>
      </c>
      <c r="G18" s="15"/>
      <c r="K18" s="21"/>
      <c r="M18" s="21"/>
    </row>
    <row r="19" spans="1:13" s="3" customFormat="1" ht="12.75" customHeight="1" x14ac:dyDescent="0.25">
      <c r="A19" s="43"/>
      <c r="B19" s="44"/>
      <c r="C19" s="70" t="s">
        <v>91</v>
      </c>
      <c r="D19" s="46">
        <v>546540</v>
      </c>
      <c r="E19" s="47">
        <v>64</v>
      </c>
      <c r="F19" s="48">
        <v>10150</v>
      </c>
      <c r="G19" s="15"/>
      <c r="K19" s="21"/>
      <c r="M19" s="21"/>
    </row>
    <row r="20" spans="1:13" s="3" customFormat="1" ht="12.2" customHeight="1" thickBot="1" x14ac:dyDescent="0.3">
      <c r="A20" s="32"/>
      <c r="B20" s="33"/>
      <c r="C20" s="49" t="s">
        <v>26</v>
      </c>
      <c r="D20" s="35">
        <v>28961.392305089998</v>
      </c>
      <c r="E20" s="36">
        <v>1</v>
      </c>
      <c r="F20" s="37">
        <v>110</v>
      </c>
      <c r="G20" s="15"/>
      <c r="K20" s="21"/>
      <c r="M20" s="21"/>
    </row>
    <row r="21" spans="1:13" s="3" customFormat="1" ht="12.2" customHeight="1" x14ac:dyDescent="0.25">
      <c r="A21" s="62">
        <v>13</v>
      </c>
      <c r="B21" s="63" t="s">
        <v>17</v>
      </c>
      <c r="C21" s="64" t="s">
        <v>36</v>
      </c>
      <c r="D21" s="65">
        <v>407560</v>
      </c>
      <c r="E21" s="66">
        <v>40</v>
      </c>
      <c r="F21" s="67">
        <v>5796</v>
      </c>
      <c r="G21" s="20"/>
      <c r="K21" s="21"/>
      <c r="M21" s="21"/>
    </row>
    <row r="22" spans="1:13" s="3" customFormat="1" ht="12.2" customHeight="1" x14ac:dyDescent="0.25">
      <c r="A22" s="62">
        <v>14</v>
      </c>
      <c r="B22" s="63" t="s">
        <v>40</v>
      </c>
      <c r="C22" s="64" t="s">
        <v>56</v>
      </c>
      <c r="D22" s="65">
        <v>398331.89340166008</v>
      </c>
      <c r="E22" s="66">
        <v>57</v>
      </c>
      <c r="F22" s="67">
        <v>6508</v>
      </c>
      <c r="G22" s="20"/>
      <c r="K22" s="21"/>
      <c r="M22" s="21"/>
    </row>
    <row r="23" spans="1:13" s="3" customFormat="1" ht="12.2" customHeight="1" x14ac:dyDescent="0.25">
      <c r="A23" s="62">
        <v>15</v>
      </c>
      <c r="B23" s="63" t="s">
        <v>119</v>
      </c>
      <c r="C23" s="64" t="s">
        <v>42</v>
      </c>
      <c r="D23" s="65">
        <v>360994</v>
      </c>
      <c r="E23" s="66">
        <v>27</v>
      </c>
      <c r="F23" s="67">
        <v>5233</v>
      </c>
      <c r="G23" s="20"/>
      <c r="K23" s="21"/>
      <c r="M23" s="21"/>
    </row>
    <row r="24" spans="1:13" s="3" customFormat="1" ht="12.2" customHeight="1" x14ac:dyDescent="0.25">
      <c r="A24" s="62">
        <v>16</v>
      </c>
      <c r="B24" s="63" t="s">
        <v>104</v>
      </c>
      <c r="C24" s="64" t="s">
        <v>58</v>
      </c>
      <c r="D24" s="65">
        <v>351386.37932387996</v>
      </c>
      <c r="E24" s="66">
        <v>47</v>
      </c>
      <c r="F24" s="67">
        <v>5393</v>
      </c>
      <c r="G24" s="20"/>
      <c r="K24" s="21"/>
      <c r="M24" s="21"/>
    </row>
    <row r="25" spans="1:13" s="3" customFormat="1" ht="12.2" customHeight="1" x14ac:dyDescent="0.25">
      <c r="A25" s="62">
        <v>17</v>
      </c>
      <c r="B25" s="63" t="s">
        <v>82</v>
      </c>
      <c r="C25" s="64" t="s">
        <v>83</v>
      </c>
      <c r="D25" s="65">
        <v>320525.12532612</v>
      </c>
      <c r="E25" s="66">
        <v>1</v>
      </c>
      <c r="F25" s="67">
        <v>192</v>
      </c>
      <c r="G25" s="20"/>
      <c r="K25" s="21"/>
      <c r="M25" s="21"/>
    </row>
    <row r="26" spans="1:13" s="3" customFormat="1" ht="12.2" customHeight="1" x14ac:dyDescent="0.25">
      <c r="A26" s="62">
        <v>18</v>
      </c>
      <c r="B26" s="63" t="s">
        <v>33</v>
      </c>
      <c r="C26" s="64" t="s">
        <v>44</v>
      </c>
      <c r="D26" s="65">
        <v>314822.21000000008</v>
      </c>
      <c r="E26" s="66">
        <v>29</v>
      </c>
      <c r="F26" s="67">
        <v>3662</v>
      </c>
      <c r="G26" s="20"/>
      <c r="K26" s="21"/>
      <c r="M26" s="21"/>
    </row>
    <row r="27" spans="1:13" s="3" customFormat="1" ht="12.2" customHeight="1" x14ac:dyDescent="0.25">
      <c r="A27" s="62">
        <v>19</v>
      </c>
      <c r="B27" s="63" t="s">
        <v>47</v>
      </c>
      <c r="C27" s="64" t="s">
        <v>50</v>
      </c>
      <c r="D27" s="65">
        <v>301269.37310182798</v>
      </c>
      <c r="E27" s="66">
        <v>23</v>
      </c>
      <c r="F27" s="67">
        <v>2605</v>
      </c>
      <c r="G27" s="20"/>
      <c r="K27" s="21"/>
      <c r="M27" s="21"/>
    </row>
    <row r="28" spans="1:13" s="3" customFormat="1" ht="12.2" customHeight="1" x14ac:dyDescent="0.25">
      <c r="A28" s="62">
        <v>20</v>
      </c>
      <c r="B28" s="63" t="s">
        <v>86</v>
      </c>
      <c r="C28" s="64" t="s">
        <v>87</v>
      </c>
      <c r="D28" s="65">
        <v>285740.01959033008</v>
      </c>
      <c r="E28" s="66">
        <v>39</v>
      </c>
      <c r="F28" s="67">
        <v>4257</v>
      </c>
      <c r="G28" s="20"/>
      <c r="K28" s="21"/>
      <c r="M28" s="21"/>
    </row>
    <row r="29" spans="1:13" s="3" customFormat="1" ht="12.2" customHeight="1" x14ac:dyDescent="0.25">
      <c r="A29" s="62">
        <v>21</v>
      </c>
      <c r="B29" s="63" t="s">
        <v>137</v>
      </c>
      <c r="C29" s="64" t="s">
        <v>138</v>
      </c>
      <c r="D29" s="65">
        <v>282295.55381211202</v>
      </c>
      <c r="E29" s="66">
        <v>1</v>
      </c>
      <c r="F29" s="67">
        <v>1588</v>
      </c>
      <c r="G29" s="20"/>
      <c r="K29" s="21"/>
      <c r="M29" s="21"/>
    </row>
    <row r="30" spans="1:13" s="3" customFormat="1" ht="12.2" customHeight="1" x14ac:dyDescent="0.25">
      <c r="A30" s="62">
        <v>22</v>
      </c>
      <c r="B30" s="63" t="s">
        <v>32</v>
      </c>
      <c r="C30" s="64" t="s">
        <v>55</v>
      </c>
      <c r="D30" s="65">
        <v>247712.73893217</v>
      </c>
      <c r="E30" s="66">
        <v>40</v>
      </c>
      <c r="F30" s="67">
        <v>4614</v>
      </c>
      <c r="G30" s="20"/>
      <c r="K30" s="21"/>
      <c r="M30" s="21"/>
    </row>
    <row r="31" spans="1:13" s="3" customFormat="1" ht="12.2" customHeight="1" x14ac:dyDescent="0.25">
      <c r="A31" s="62">
        <v>23</v>
      </c>
      <c r="B31" s="63" t="s">
        <v>3</v>
      </c>
      <c r="C31" s="64" t="s">
        <v>136</v>
      </c>
      <c r="D31" s="65">
        <v>246702</v>
      </c>
      <c r="E31" s="66">
        <v>23</v>
      </c>
      <c r="F31" s="67">
        <v>2873</v>
      </c>
      <c r="G31" s="20"/>
      <c r="K31" s="21"/>
      <c r="M31" s="21"/>
    </row>
    <row r="32" spans="1:13" s="3" customFormat="1" ht="12.2" customHeight="1" x14ac:dyDescent="0.25">
      <c r="A32" s="62">
        <v>24</v>
      </c>
      <c r="B32" s="63" t="s">
        <v>27</v>
      </c>
      <c r="C32" s="64" t="s">
        <v>41</v>
      </c>
      <c r="D32" s="65">
        <v>225337</v>
      </c>
      <c r="E32" s="66">
        <v>35</v>
      </c>
      <c r="F32" s="67">
        <v>4445</v>
      </c>
      <c r="G32" s="20"/>
      <c r="K32" s="21"/>
      <c r="M32" s="21"/>
    </row>
    <row r="33" spans="1:13" s="3" customFormat="1" ht="12.2" customHeight="1" x14ac:dyDescent="0.25">
      <c r="A33" s="62">
        <v>25</v>
      </c>
      <c r="B33" s="63" t="s">
        <v>7</v>
      </c>
      <c r="C33" s="64" t="s">
        <v>52</v>
      </c>
      <c r="D33" s="65">
        <v>212193.03</v>
      </c>
      <c r="E33" s="66">
        <v>17</v>
      </c>
      <c r="F33" s="67">
        <v>2213</v>
      </c>
      <c r="G33" s="20"/>
      <c r="K33" s="21"/>
      <c r="M33" s="21"/>
    </row>
    <row r="34" spans="1:13" s="3" customFormat="1" ht="12.2" customHeight="1" x14ac:dyDescent="0.25">
      <c r="A34" s="62">
        <v>26</v>
      </c>
      <c r="B34" s="71" t="s">
        <v>66</v>
      </c>
      <c r="C34" s="72"/>
      <c r="D34" s="65">
        <v>192678.08843562202</v>
      </c>
      <c r="E34" s="66">
        <v>1</v>
      </c>
      <c r="F34" s="67">
        <v>148</v>
      </c>
      <c r="G34" s="20"/>
      <c r="K34" s="21"/>
      <c r="M34" s="21"/>
    </row>
    <row r="35" spans="1:13" s="3" customFormat="1" ht="12.2" customHeight="1" x14ac:dyDescent="0.25">
      <c r="A35" s="62">
        <v>27</v>
      </c>
      <c r="B35" s="63" t="s">
        <v>25</v>
      </c>
      <c r="C35" s="72" t="s">
        <v>57</v>
      </c>
      <c r="D35" s="65">
        <v>191928.41221839696</v>
      </c>
      <c r="E35" s="66">
        <v>19</v>
      </c>
      <c r="F35" s="67">
        <v>2282</v>
      </c>
      <c r="G35" s="20"/>
      <c r="K35" s="21"/>
      <c r="M35" s="21"/>
    </row>
    <row r="36" spans="1:13" s="3" customFormat="1" ht="12.2" customHeight="1" x14ac:dyDescent="0.25">
      <c r="A36" s="62">
        <v>28</v>
      </c>
      <c r="B36" s="63" t="s">
        <v>30</v>
      </c>
      <c r="C36" s="64" t="s">
        <v>30</v>
      </c>
      <c r="D36" s="65">
        <v>165422.634563945</v>
      </c>
      <c r="E36" s="66">
        <v>15</v>
      </c>
      <c r="F36" s="67">
        <v>2914</v>
      </c>
      <c r="G36" s="20"/>
      <c r="K36" s="21"/>
      <c r="M36" s="21"/>
    </row>
    <row r="37" spans="1:13" s="3" customFormat="1" ht="12.2" customHeight="1" x14ac:dyDescent="0.25">
      <c r="A37" s="62">
        <v>29</v>
      </c>
      <c r="B37" s="63" t="s">
        <v>102</v>
      </c>
      <c r="C37" s="64" t="s">
        <v>101</v>
      </c>
      <c r="D37" s="65">
        <v>159436.36926040897</v>
      </c>
      <c r="E37" s="66">
        <v>9</v>
      </c>
      <c r="F37" s="67">
        <v>1994</v>
      </c>
      <c r="G37" s="20"/>
      <c r="K37" s="21"/>
      <c r="M37" s="21"/>
    </row>
    <row r="38" spans="1:13" s="3" customFormat="1" ht="12.2" customHeight="1" x14ac:dyDescent="0.25">
      <c r="A38" s="62">
        <v>30</v>
      </c>
      <c r="B38" s="63" t="s">
        <v>133</v>
      </c>
      <c r="C38" s="64" t="s">
        <v>130</v>
      </c>
      <c r="D38" s="65">
        <v>150068.56452903201</v>
      </c>
      <c r="E38" s="66">
        <v>1</v>
      </c>
      <c r="F38" s="67">
        <v>320</v>
      </c>
      <c r="G38" s="20"/>
      <c r="K38" s="21"/>
      <c r="M38" s="21"/>
    </row>
    <row r="39" spans="1:13" s="3" customFormat="1" ht="12.2" customHeight="1" x14ac:dyDescent="0.25">
      <c r="A39" s="62">
        <v>31</v>
      </c>
      <c r="B39" s="63" t="s">
        <v>81</v>
      </c>
      <c r="C39" s="64" t="s">
        <v>116</v>
      </c>
      <c r="D39" s="65">
        <v>149219.8189896</v>
      </c>
      <c r="E39" s="66">
        <v>1</v>
      </c>
      <c r="F39" s="67">
        <v>103</v>
      </c>
      <c r="G39" s="20"/>
      <c r="K39" s="21"/>
      <c r="M39" s="21"/>
    </row>
    <row r="40" spans="1:13" s="3" customFormat="1" ht="12.2" customHeight="1" x14ac:dyDescent="0.25">
      <c r="A40" s="62">
        <v>32</v>
      </c>
      <c r="B40" s="63" t="s">
        <v>120</v>
      </c>
      <c r="C40" s="64" t="s">
        <v>120</v>
      </c>
      <c r="D40" s="65">
        <v>148576</v>
      </c>
      <c r="E40" s="66">
        <v>9</v>
      </c>
      <c r="F40" s="67">
        <v>1823</v>
      </c>
      <c r="G40" s="20"/>
      <c r="K40" s="21"/>
      <c r="M40" s="21"/>
    </row>
    <row r="41" spans="1:13" s="3" customFormat="1" ht="12.2" customHeight="1" x14ac:dyDescent="0.25">
      <c r="A41" s="62">
        <v>33</v>
      </c>
      <c r="B41" s="63" t="s">
        <v>78</v>
      </c>
      <c r="C41" s="64" t="s">
        <v>77</v>
      </c>
      <c r="D41" s="65">
        <v>145008.19574826903</v>
      </c>
      <c r="E41" s="66">
        <v>27</v>
      </c>
      <c r="F41" s="67">
        <v>3233</v>
      </c>
      <c r="G41" s="20"/>
      <c r="K41" s="21"/>
      <c r="M41" s="21"/>
    </row>
    <row r="42" spans="1:13" s="3" customFormat="1" ht="12.2" customHeight="1" x14ac:dyDescent="0.25">
      <c r="A42" s="62">
        <v>34</v>
      </c>
      <c r="B42" s="63" t="s">
        <v>45</v>
      </c>
      <c r="C42" s="64" t="s">
        <v>45</v>
      </c>
      <c r="D42" s="65">
        <v>134593.715128132</v>
      </c>
      <c r="E42" s="66">
        <v>12</v>
      </c>
      <c r="F42" s="67">
        <v>1686</v>
      </c>
      <c r="G42" s="20"/>
      <c r="K42" s="21"/>
      <c r="M42" s="21"/>
    </row>
    <row r="43" spans="1:13" s="3" customFormat="1" ht="12.2" customHeight="1" x14ac:dyDescent="0.25">
      <c r="A43" s="62">
        <v>35</v>
      </c>
      <c r="B43" s="63" t="s">
        <v>76</v>
      </c>
      <c r="C43" s="64" t="s">
        <v>29</v>
      </c>
      <c r="D43" s="65">
        <v>131904.15456</v>
      </c>
      <c r="E43" s="66">
        <v>12</v>
      </c>
      <c r="F43" s="67">
        <v>1720</v>
      </c>
      <c r="G43" s="20"/>
      <c r="K43" s="21"/>
      <c r="M43" s="21"/>
    </row>
    <row r="44" spans="1:13" s="3" customFormat="1" ht="12.2" customHeight="1" x14ac:dyDescent="0.25">
      <c r="A44" s="62">
        <v>36</v>
      </c>
      <c r="B44" s="63" t="s">
        <v>24</v>
      </c>
      <c r="C44" s="64" t="s">
        <v>69</v>
      </c>
      <c r="D44" s="65">
        <v>131766.56622267101</v>
      </c>
      <c r="E44" s="66">
        <v>6</v>
      </c>
      <c r="F44" s="67">
        <v>641</v>
      </c>
      <c r="G44" s="20"/>
      <c r="K44" s="21"/>
      <c r="M44" s="21"/>
    </row>
    <row r="45" spans="1:13" s="3" customFormat="1" ht="12.2" customHeight="1" x14ac:dyDescent="0.25">
      <c r="A45" s="62">
        <v>37</v>
      </c>
      <c r="B45" s="63" t="s">
        <v>84</v>
      </c>
      <c r="C45" s="64" t="s">
        <v>100</v>
      </c>
      <c r="D45" s="65">
        <v>124218.83482624999</v>
      </c>
      <c r="E45" s="66">
        <v>5</v>
      </c>
      <c r="F45" s="67">
        <v>658</v>
      </c>
      <c r="G45" s="20"/>
      <c r="K45" s="21"/>
      <c r="M45" s="21"/>
    </row>
    <row r="46" spans="1:13" s="3" customFormat="1" ht="12.2" customHeight="1" x14ac:dyDescent="0.25">
      <c r="A46" s="62">
        <v>38</v>
      </c>
      <c r="B46" s="63" t="s">
        <v>38</v>
      </c>
      <c r="C46" s="64" t="s">
        <v>92</v>
      </c>
      <c r="D46" s="65">
        <v>119274.15114559002</v>
      </c>
      <c r="E46" s="66">
        <v>14</v>
      </c>
      <c r="F46" s="67">
        <v>1747</v>
      </c>
      <c r="G46" s="20"/>
      <c r="K46" s="21"/>
      <c r="M46" s="21"/>
    </row>
    <row r="47" spans="1:13" s="3" customFormat="1" ht="12.2" customHeight="1" x14ac:dyDescent="0.25">
      <c r="A47" s="62">
        <v>39</v>
      </c>
      <c r="B47" s="63" t="s">
        <v>103</v>
      </c>
      <c r="C47" s="64" t="s">
        <v>109</v>
      </c>
      <c r="D47" s="65">
        <v>117466.40420613301</v>
      </c>
      <c r="E47" s="66">
        <v>10</v>
      </c>
      <c r="F47" s="67">
        <v>1419</v>
      </c>
      <c r="G47" s="20"/>
      <c r="K47" s="21"/>
      <c r="M47" s="21"/>
    </row>
    <row r="48" spans="1:13" s="3" customFormat="1" ht="12.2" customHeight="1" x14ac:dyDescent="0.25">
      <c r="A48" s="62">
        <v>40</v>
      </c>
      <c r="B48" s="63" t="s">
        <v>13</v>
      </c>
      <c r="C48" s="64" t="s">
        <v>111</v>
      </c>
      <c r="D48" s="65">
        <v>111703.813632852</v>
      </c>
      <c r="E48" s="66">
        <v>4</v>
      </c>
      <c r="F48" s="67">
        <v>699</v>
      </c>
      <c r="G48" s="20"/>
      <c r="K48" s="21"/>
      <c r="M48" s="21"/>
    </row>
    <row r="49" spans="1:13" s="3" customFormat="1" ht="12.2" customHeight="1" x14ac:dyDescent="0.25">
      <c r="A49" s="62">
        <v>41</v>
      </c>
      <c r="B49" s="63" t="s">
        <v>34</v>
      </c>
      <c r="C49" s="64" t="s">
        <v>35</v>
      </c>
      <c r="D49" s="65">
        <v>100090.91570999999</v>
      </c>
      <c r="E49" s="66">
        <v>11</v>
      </c>
      <c r="F49" s="67">
        <v>1517</v>
      </c>
      <c r="G49" s="20"/>
      <c r="K49" s="21"/>
      <c r="M49" s="21"/>
    </row>
    <row r="50" spans="1:13" s="3" customFormat="1" ht="12.2" customHeight="1" x14ac:dyDescent="0.25">
      <c r="A50" s="62">
        <v>42</v>
      </c>
      <c r="B50" s="71" t="s">
        <v>67</v>
      </c>
      <c r="C50" s="72"/>
      <c r="D50" s="65">
        <v>92276.084909483994</v>
      </c>
      <c r="E50" s="66">
        <v>1</v>
      </c>
      <c r="F50" s="67">
        <v>118</v>
      </c>
      <c r="G50" s="20"/>
      <c r="K50" s="21"/>
      <c r="M50" s="21"/>
    </row>
    <row r="51" spans="1:13" s="3" customFormat="1" ht="12.2" customHeight="1" x14ac:dyDescent="0.25">
      <c r="A51" s="62">
        <v>43</v>
      </c>
      <c r="B51" s="63" t="s">
        <v>93</v>
      </c>
      <c r="C51" s="64" t="s">
        <v>60</v>
      </c>
      <c r="D51" s="65">
        <v>68901.479930622998</v>
      </c>
      <c r="E51" s="66">
        <v>5</v>
      </c>
      <c r="F51" s="67">
        <v>524</v>
      </c>
      <c r="G51" s="20"/>
      <c r="K51" s="21"/>
      <c r="M51" s="21"/>
    </row>
    <row r="52" spans="1:13" s="3" customFormat="1" ht="12.2" customHeight="1" x14ac:dyDescent="0.25">
      <c r="A52" s="62">
        <v>44</v>
      </c>
      <c r="B52" s="63" t="s">
        <v>16</v>
      </c>
      <c r="C52" s="64" t="s">
        <v>16</v>
      </c>
      <c r="D52" s="65">
        <v>57012.793559999998</v>
      </c>
      <c r="E52" s="66">
        <v>11</v>
      </c>
      <c r="F52" s="67">
        <v>1222</v>
      </c>
      <c r="G52" s="20"/>
      <c r="K52" s="21"/>
      <c r="M52" s="21"/>
    </row>
    <row r="53" spans="1:13" s="3" customFormat="1" ht="12.2" customHeight="1" x14ac:dyDescent="0.25">
      <c r="A53" s="62">
        <v>45</v>
      </c>
      <c r="B53" s="63" t="s">
        <v>18</v>
      </c>
      <c r="C53" s="64" t="s">
        <v>18</v>
      </c>
      <c r="D53" s="65">
        <v>55397</v>
      </c>
      <c r="E53" s="66">
        <v>10</v>
      </c>
      <c r="F53" s="67">
        <v>1240</v>
      </c>
      <c r="G53" s="20"/>
      <c r="K53" s="21"/>
      <c r="M53" s="21"/>
    </row>
    <row r="54" spans="1:13" s="3" customFormat="1" ht="12.2" customHeight="1" x14ac:dyDescent="0.25">
      <c r="A54" s="62">
        <v>46</v>
      </c>
      <c r="B54" s="63" t="s">
        <v>23</v>
      </c>
      <c r="C54" s="64" t="s">
        <v>59</v>
      </c>
      <c r="D54" s="65">
        <v>53622</v>
      </c>
      <c r="E54" s="66">
        <v>10</v>
      </c>
      <c r="F54" s="67">
        <v>1210</v>
      </c>
      <c r="G54" s="20"/>
      <c r="K54" s="21"/>
      <c r="M54" s="21"/>
    </row>
    <row r="55" spans="1:13" s="3" customFormat="1" ht="12.2" customHeight="1" x14ac:dyDescent="0.25">
      <c r="A55" s="62">
        <v>47</v>
      </c>
      <c r="B55" s="71" t="s">
        <v>79</v>
      </c>
      <c r="C55" s="72"/>
      <c r="D55" s="65">
        <v>51014.147161011992</v>
      </c>
      <c r="E55" s="66">
        <v>1</v>
      </c>
      <c r="F55" s="67">
        <v>159</v>
      </c>
      <c r="G55" s="20"/>
      <c r="K55" s="21"/>
      <c r="M55" s="21"/>
    </row>
    <row r="56" spans="1:13" s="3" customFormat="1" ht="12.2" customHeight="1" x14ac:dyDescent="0.25">
      <c r="A56" s="62">
        <v>48</v>
      </c>
      <c r="B56" s="63" t="s">
        <v>97</v>
      </c>
      <c r="C56" s="72" t="s">
        <v>98</v>
      </c>
      <c r="D56" s="65">
        <v>49749.824568456002</v>
      </c>
      <c r="E56" s="66">
        <v>1</v>
      </c>
      <c r="F56" s="67">
        <v>371</v>
      </c>
      <c r="G56" s="20"/>
      <c r="K56" s="21"/>
      <c r="M56" s="21"/>
    </row>
    <row r="57" spans="1:13" s="3" customFormat="1" ht="12.2" customHeight="1" x14ac:dyDescent="0.25">
      <c r="A57" s="62">
        <v>49</v>
      </c>
      <c r="B57" s="63" t="s">
        <v>22</v>
      </c>
      <c r="C57" s="64" t="s">
        <v>106</v>
      </c>
      <c r="D57" s="65">
        <v>47392</v>
      </c>
      <c r="E57" s="66">
        <v>1</v>
      </c>
      <c r="F57" s="67">
        <v>101</v>
      </c>
      <c r="G57" s="20"/>
      <c r="K57" s="21"/>
      <c r="M57" s="21"/>
    </row>
    <row r="58" spans="1:13" s="3" customFormat="1" ht="12.2" customHeight="1" x14ac:dyDescent="0.25">
      <c r="A58" s="62">
        <v>50</v>
      </c>
      <c r="B58" s="63" t="s">
        <v>141</v>
      </c>
      <c r="C58" s="72" t="s">
        <v>141</v>
      </c>
      <c r="D58" s="65">
        <v>35636.060234600001</v>
      </c>
      <c r="E58" s="66">
        <v>1</v>
      </c>
      <c r="F58" s="67">
        <v>149</v>
      </c>
      <c r="G58" s="20"/>
      <c r="K58" s="21"/>
      <c r="M58" s="21"/>
    </row>
    <row r="59" spans="1:13" s="3" customFormat="1" ht="12.2" customHeight="1" x14ac:dyDescent="0.25">
      <c r="A59" s="62">
        <v>51</v>
      </c>
      <c r="B59" s="63" t="s">
        <v>99</v>
      </c>
      <c r="C59" s="72" t="s">
        <v>99</v>
      </c>
      <c r="D59" s="65">
        <v>32140</v>
      </c>
      <c r="E59" s="66">
        <v>7</v>
      </c>
      <c r="F59" s="67">
        <v>5164</v>
      </c>
      <c r="G59" s="20"/>
      <c r="K59" s="21"/>
      <c r="M59" s="21"/>
    </row>
    <row r="60" spans="1:13" s="3" customFormat="1" ht="12.2" customHeight="1" x14ac:dyDescent="0.25">
      <c r="A60" s="62">
        <v>52</v>
      </c>
      <c r="B60" s="63" t="s">
        <v>71</v>
      </c>
      <c r="C60" s="64" t="s">
        <v>110</v>
      </c>
      <c r="D60" s="65">
        <v>28646.218716712003</v>
      </c>
      <c r="E60" s="66">
        <v>7</v>
      </c>
      <c r="F60" s="67">
        <v>1019</v>
      </c>
      <c r="G60" s="20"/>
      <c r="K60" s="21"/>
      <c r="M60" s="21"/>
    </row>
    <row r="61" spans="1:13" s="3" customFormat="1" ht="12.2" customHeight="1" x14ac:dyDescent="0.25">
      <c r="A61" s="62">
        <v>53</v>
      </c>
      <c r="B61" s="63" t="s">
        <v>20</v>
      </c>
      <c r="C61" s="64" t="s">
        <v>20</v>
      </c>
      <c r="D61" s="65">
        <v>28137</v>
      </c>
      <c r="E61" s="66">
        <v>3</v>
      </c>
      <c r="F61" s="67">
        <v>598</v>
      </c>
      <c r="G61" s="20"/>
      <c r="K61" s="21"/>
      <c r="M61" s="21"/>
    </row>
    <row r="62" spans="1:13" s="3" customFormat="1" ht="12.2" customHeight="1" x14ac:dyDescent="0.25">
      <c r="A62" s="62">
        <v>54</v>
      </c>
      <c r="B62" s="71" t="s">
        <v>68</v>
      </c>
      <c r="C62" s="72"/>
      <c r="D62" s="65">
        <v>27774.973633056004</v>
      </c>
      <c r="E62" s="66">
        <v>1</v>
      </c>
      <c r="F62" s="67">
        <v>127</v>
      </c>
      <c r="G62" s="20"/>
      <c r="K62" s="21"/>
      <c r="M62" s="21"/>
    </row>
    <row r="63" spans="1:13" s="3" customFormat="1" ht="12.2" customHeight="1" x14ac:dyDescent="0.25">
      <c r="A63" s="62">
        <v>55</v>
      </c>
      <c r="B63" s="63" t="s">
        <v>9</v>
      </c>
      <c r="C63" s="64" t="s">
        <v>49</v>
      </c>
      <c r="D63" s="65">
        <v>22022</v>
      </c>
      <c r="E63" s="66">
        <v>2</v>
      </c>
      <c r="F63" s="67">
        <v>208</v>
      </c>
      <c r="G63" s="20"/>
      <c r="K63" s="21"/>
      <c r="M63" s="21"/>
    </row>
    <row r="64" spans="1:13" s="3" customFormat="1" ht="12.2" customHeight="1" x14ac:dyDescent="0.25">
      <c r="A64" s="62">
        <v>56</v>
      </c>
      <c r="B64" s="71" t="s">
        <v>131</v>
      </c>
      <c r="C64" s="72"/>
      <c r="D64" s="65">
        <v>20224.756069126001</v>
      </c>
      <c r="E64" s="66">
        <v>1</v>
      </c>
      <c r="F64" s="67">
        <v>143</v>
      </c>
      <c r="G64" s="20"/>
      <c r="K64" s="21"/>
      <c r="M64" s="21"/>
    </row>
    <row r="65" spans="1:13" s="3" customFormat="1" ht="12.2" customHeight="1" x14ac:dyDescent="0.25">
      <c r="A65" s="62">
        <v>57</v>
      </c>
      <c r="B65" s="63" t="s">
        <v>132</v>
      </c>
      <c r="C65" s="64" t="s">
        <v>115</v>
      </c>
      <c r="D65" s="65">
        <v>19708.371788954002</v>
      </c>
      <c r="E65" s="66">
        <v>5</v>
      </c>
      <c r="F65" s="67">
        <v>421</v>
      </c>
      <c r="G65" s="20"/>
      <c r="K65" s="21"/>
      <c r="M65" s="21"/>
    </row>
    <row r="66" spans="1:13" s="3" customFormat="1" ht="12.2" customHeight="1" x14ac:dyDescent="0.25">
      <c r="A66" s="62">
        <v>58</v>
      </c>
      <c r="B66" s="63" t="s">
        <v>31</v>
      </c>
      <c r="C66" s="64" t="s">
        <v>121</v>
      </c>
      <c r="D66" s="73">
        <v>18444</v>
      </c>
      <c r="E66" s="74">
        <v>3</v>
      </c>
      <c r="F66" s="75">
        <v>462</v>
      </c>
      <c r="G66" s="20"/>
      <c r="K66" s="21"/>
      <c r="M66" s="21"/>
    </row>
    <row r="67" spans="1:13" s="3" customFormat="1" ht="12.2" customHeight="1" x14ac:dyDescent="0.25">
      <c r="A67" s="62">
        <v>59</v>
      </c>
      <c r="B67" s="76" t="s">
        <v>135</v>
      </c>
      <c r="C67" s="77" t="s">
        <v>134</v>
      </c>
      <c r="D67" s="78">
        <v>17150.01205555</v>
      </c>
      <c r="E67" s="79">
        <v>2</v>
      </c>
      <c r="F67" s="80">
        <v>291</v>
      </c>
      <c r="G67" s="20"/>
      <c r="K67" s="21"/>
      <c r="M67" s="21"/>
    </row>
    <row r="68" spans="1:13" s="3" customFormat="1" ht="12.2" customHeight="1" x14ac:dyDescent="0.25">
      <c r="A68" s="62">
        <v>60</v>
      </c>
      <c r="B68" s="63" t="s">
        <v>118</v>
      </c>
      <c r="C68" s="64" t="s">
        <v>118</v>
      </c>
      <c r="D68" s="65">
        <v>16014.764026906998</v>
      </c>
      <c r="E68" s="66">
        <v>3</v>
      </c>
      <c r="F68" s="67">
        <v>465</v>
      </c>
      <c r="G68" s="20"/>
      <c r="K68" s="21"/>
      <c r="M68" s="21"/>
    </row>
    <row r="69" spans="1:13" s="3" customFormat="1" ht="12.2" customHeight="1" x14ac:dyDescent="0.25">
      <c r="A69" s="62">
        <v>61</v>
      </c>
      <c r="B69" s="63" t="s">
        <v>21</v>
      </c>
      <c r="C69" s="64" t="s">
        <v>62</v>
      </c>
      <c r="D69" s="65">
        <v>12101</v>
      </c>
      <c r="E69" s="66">
        <v>1</v>
      </c>
      <c r="F69" s="67">
        <v>102</v>
      </c>
      <c r="G69" s="20"/>
      <c r="K69" s="21"/>
      <c r="M69" s="21"/>
    </row>
    <row r="70" spans="1:13" s="3" customFormat="1" ht="12.2" customHeight="1" x14ac:dyDescent="0.25">
      <c r="A70" s="62">
        <v>62</v>
      </c>
      <c r="B70" s="63" t="s">
        <v>8</v>
      </c>
      <c r="C70" s="64" t="s">
        <v>61</v>
      </c>
      <c r="D70" s="65">
        <v>9902.1855514510007</v>
      </c>
      <c r="E70" s="66">
        <v>3</v>
      </c>
      <c r="F70" s="67">
        <v>296</v>
      </c>
      <c r="G70" s="20"/>
      <c r="K70" s="21"/>
      <c r="M70" s="21"/>
    </row>
    <row r="71" spans="1:13" s="3" customFormat="1" ht="12.2" customHeight="1" x14ac:dyDescent="0.25">
      <c r="A71" s="62">
        <v>63</v>
      </c>
      <c r="B71" s="63" t="s">
        <v>108</v>
      </c>
      <c r="C71" s="64" t="s">
        <v>117</v>
      </c>
      <c r="D71" s="65">
        <v>8905</v>
      </c>
      <c r="E71" s="66">
        <v>2</v>
      </c>
      <c r="F71" s="67">
        <v>205</v>
      </c>
      <c r="G71" s="20"/>
      <c r="K71" s="21"/>
      <c r="M71" s="21"/>
    </row>
    <row r="72" spans="1:13" s="3" customFormat="1" ht="12.2" customHeight="1" x14ac:dyDescent="0.25">
      <c r="A72" s="62">
        <v>64</v>
      </c>
      <c r="B72" s="63" t="s">
        <v>123</v>
      </c>
      <c r="C72" s="64" t="s">
        <v>124</v>
      </c>
      <c r="D72" s="65">
        <v>8519</v>
      </c>
      <c r="E72" s="66">
        <v>1</v>
      </c>
      <c r="F72" s="67">
        <v>79</v>
      </c>
      <c r="G72" s="20"/>
      <c r="K72" s="21"/>
      <c r="M72" s="21"/>
    </row>
    <row r="73" spans="1:13" s="3" customFormat="1" ht="12.2" customHeight="1" x14ac:dyDescent="0.25">
      <c r="A73" s="62">
        <v>65</v>
      </c>
      <c r="B73" s="63" t="s">
        <v>126</v>
      </c>
      <c r="C73" s="64" t="s">
        <v>125</v>
      </c>
      <c r="D73" s="65">
        <v>8394.2115867640005</v>
      </c>
      <c r="E73" s="66">
        <v>1</v>
      </c>
      <c r="F73" s="67">
        <v>128</v>
      </c>
      <c r="G73" s="20"/>
      <c r="K73" s="21"/>
      <c r="M73" s="21"/>
    </row>
    <row r="74" spans="1:13" s="3" customFormat="1" ht="12.2" customHeight="1" x14ac:dyDescent="0.25">
      <c r="A74" s="62">
        <v>66</v>
      </c>
      <c r="B74" s="63" t="s">
        <v>94</v>
      </c>
      <c r="C74" s="64" t="s">
        <v>94</v>
      </c>
      <c r="D74" s="65">
        <v>7210</v>
      </c>
      <c r="E74" s="66">
        <v>2</v>
      </c>
      <c r="F74" s="67">
        <v>304</v>
      </c>
      <c r="G74" s="20"/>
      <c r="K74" s="21"/>
      <c r="M74" s="21"/>
    </row>
    <row r="75" spans="1:13" s="3" customFormat="1" ht="12.2" customHeight="1" x14ac:dyDescent="0.25">
      <c r="A75" s="62">
        <v>67</v>
      </c>
      <c r="B75" s="63" t="s">
        <v>19</v>
      </c>
      <c r="C75" s="64" t="s">
        <v>63</v>
      </c>
      <c r="D75" s="65">
        <v>6782.8534134599995</v>
      </c>
      <c r="E75" s="66">
        <v>1</v>
      </c>
      <c r="F75" s="67">
        <v>109</v>
      </c>
      <c r="G75" s="20"/>
      <c r="K75" s="21"/>
      <c r="M75" s="21"/>
    </row>
    <row r="76" spans="1:13" s="3" customFormat="1" ht="12.2" customHeight="1" x14ac:dyDescent="0.25">
      <c r="A76" s="62">
        <v>68</v>
      </c>
      <c r="B76" s="63" t="s">
        <v>72</v>
      </c>
      <c r="C76" s="72" t="s">
        <v>73</v>
      </c>
      <c r="D76" s="65">
        <v>3649.1256103999999</v>
      </c>
      <c r="E76" s="66">
        <v>1</v>
      </c>
      <c r="F76" s="67">
        <v>103</v>
      </c>
      <c r="G76" s="20"/>
      <c r="K76" s="21"/>
      <c r="M76" s="21"/>
    </row>
    <row r="77" spans="1:13" s="3" customFormat="1" ht="12.2" customHeight="1" x14ac:dyDescent="0.25">
      <c r="A77" s="62">
        <v>69</v>
      </c>
      <c r="B77" s="63" t="s">
        <v>127</v>
      </c>
      <c r="C77" s="64" t="s">
        <v>129</v>
      </c>
      <c r="D77" s="65">
        <v>3546.0859432679999</v>
      </c>
      <c r="E77" s="66">
        <v>1</v>
      </c>
      <c r="F77" s="67">
        <v>118</v>
      </c>
      <c r="G77" s="20"/>
      <c r="K77" s="21"/>
      <c r="M77" s="21"/>
    </row>
    <row r="78" spans="1:13" s="3" customFormat="1" ht="12.2" customHeight="1" x14ac:dyDescent="0.25">
      <c r="A78" s="62">
        <v>70</v>
      </c>
      <c r="B78" s="63" t="s">
        <v>70</v>
      </c>
      <c r="C78" s="72"/>
      <c r="D78" s="65">
        <v>3347.9671632</v>
      </c>
      <c r="E78" s="66">
        <v>1</v>
      </c>
      <c r="F78" s="67">
        <v>100</v>
      </c>
      <c r="G78" s="20"/>
      <c r="K78" s="21"/>
      <c r="M78" s="21"/>
    </row>
    <row r="79" spans="1:13" s="3" customFormat="1" ht="12.2" customHeight="1" x14ac:dyDescent="0.25">
      <c r="A79" s="62">
        <v>71</v>
      </c>
      <c r="B79" s="63" t="s">
        <v>65</v>
      </c>
      <c r="C79" s="64"/>
      <c r="D79" s="65">
        <v>2091.2074458000002</v>
      </c>
      <c r="E79" s="66">
        <v>1</v>
      </c>
      <c r="F79" s="67">
        <v>102</v>
      </c>
      <c r="G79" s="20"/>
      <c r="K79" s="21"/>
      <c r="M79" s="21"/>
    </row>
    <row r="80" spans="1:13" s="3" customFormat="1" ht="12.2" customHeight="1" x14ac:dyDescent="0.25">
      <c r="A80" s="62">
        <v>72</v>
      </c>
      <c r="B80" s="71" t="s">
        <v>64</v>
      </c>
      <c r="C80" s="81"/>
      <c r="D80" s="73">
        <v>208.50019679999997</v>
      </c>
      <c r="E80" s="74">
        <v>1</v>
      </c>
      <c r="F80" s="75">
        <v>42</v>
      </c>
      <c r="G80" s="20"/>
      <c r="K80" s="21"/>
      <c r="M80" s="21"/>
    </row>
    <row r="81" spans="1:13" s="3" customFormat="1" ht="12.2" customHeight="1" x14ac:dyDescent="0.25">
      <c r="A81" s="62">
        <v>73</v>
      </c>
      <c r="B81" s="63" t="s">
        <v>95</v>
      </c>
      <c r="C81" s="64" t="s">
        <v>96</v>
      </c>
      <c r="D81" s="82">
        <v>100.1</v>
      </c>
      <c r="E81" s="83">
        <v>1</v>
      </c>
      <c r="F81" s="84">
        <v>73</v>
      </c>
      <c r="G81" s="20"/>
      <c r="K81" s="21"/>
      <c r="M81" s="21"/>
    </row>
    <row r="82" spans="1:13" s="3" customFormat="1" ht="12.2" customHeight="1" x14ac:dyDescent="0.25">
      <c r="A82" s="13"/>
      <c r="B82" s="22" t="s">
        <v>122</v>
      </c>
      <c r="C82" s="23"/>
      <c r="D82" s="5">
        <f>SUM(D3:D81)-D5-D11-D18</f>
        <v>29659835.814845301</v>
      </c>
      <c r="E82" s="5">
        <f>SUM(E3:E81)-E5-E11-E18</f>
        <v>2657</v>
      </c>
      <c r="F82" s="6">
        <f>SUM(F3:F81)-F5-F11-F18</f>
        <v>414936</v>
      </c>
      <c r="G82" s="20"/>
      <c r="K82" s="21"/>
      <c r="M82" s="21"/>
    </row>
    <row r="83" spans="1:13" s="3" customFormat="1" ht="12.2" customHeight="1" x14ac:dyDescent="0.25">
      <c r="A83" s="7" t="s">
        <v>74</v>
      </c>
      <c r="B83" s="4"/>
      <c r="C83" s="8"/>
      <c r="D83" s="8"/>
      <c r="E83" s="8"/>
      <c r="F83" s="8"/>
      <c r="G83" s="20"/>
    </row>
    <row r="84" spans="1:13" s="4" customFormat="1" x14ac:dyDescent="0.25">
      <c r="A84" s="7" t="s">
        <v>75</v>
      </c>
      <c r="B84" s="7"/>
      <c r="C84" s="8"/>
      <c r="D84" s="14"/>
      <c r="E84" s="9"/>
      <c r="F84" s="8"/>
      <c r="G84" s="20"/>
    </row>
    <row r="85" spans="1:13" s="4" customFormat="1" x14ac:dyDescent="0.25">
      <c r="A85" s="7" t="s">
        <v>139</v>
      </c>
      <c r="B85" s="7"/>
      <c r="C85" s="8"/>
      <c r="D85" s="8"/>
      <c r="E85" s="8"/>
      <c r="F85" s="8"/>
      <c r="G85" s="20"/>
    </row>
    <row r="86" spans="1:13" x14ac:dyDescent="0.25">
      <c r="D86" s="85"/>
      <c r="E86" s="85"/>
      <c r="F86" s="85"/>
    </row>
  </sheetData>
  <sortState ref="B21:F81">
    <sortCondition descending="1" ref="D21:D81"/>
  </sortState>
  <mergeCells count="2">
    <mergeCell ref="B82:C82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11:F11 D5:F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User</cp:lastModifiedBy>
  <cp:lastPrinted>2019-05-09T12:08:01Z</cp:lastPrinted>
  <dcterms:created xsi:type="dcterms:W3CDTF">2001-03-01T10:52:24Z</dcterms:created>
  <dcterms:modified xsi:type="dcterms:W3CDTF">2019-07-09T15:13:01Z</dcterms:modified>
</cp:coreProperties>
</file>